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740" windowHeight="16240" tabRatio="500" activeTab="0"/>
  </bookViews>
  <sheets>
    <sheet name="PYM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<sst xmlns="http://schemas.openxmlformats.org/spreadsheetml/2006/main" count="7" uniqueCount="7">
  <si>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PAGO</t>
  </si>
  <si>
    <t>FECHA</t>
  </si>
  <si>
    <t>SALDO INS</t>
  </si>
  <si>
    <t>PAGO PERIOD</t>
  </si>
  <si>
    <t>INTERESES</t>
  </si>
  <si>
    <t>AMORTIZ</t>
  </si>
  <si>
    <t>SALDO FINAL</t>
  </si>
</sst>
</file>

<file path=xl/styles.xml><?xml version="1.0" encoding="utf-8"?>
<styleSheet xmlns="http://schemas.openxmlformats.org/spreadsheetml/2006/main">
  <numFmts count="35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-yy"/>
    <numFmt numFmtId="181" formatCode="0.0%"/>
    <numFmt numFmtId="182" formatCode="[$-80A]dddd\,\ dd&quot; de &quot;mmmm&quot; de &quot;yyyy"/>
    <numFmt numFmtId="183" formatCode="[$-80A]hh:mm:ss\ AM/PM"/>
    <numFmt numFmtId="184" formatCode="_(* #,##0.0_);_(* \(#,##0.0\);_(* &quot;-&quot;??_);_(@_)"/>
    <numFmt numFmtId="185" formatCode="0.0000%"/>
    <numFmt numFmtId="186" formatCode="_(* #,##0_);_(* \(#,##0\);_(* &quot;-&quot;??_);_(@_)"/>
    <numFmt numFmtId="187" formatCode="_-* #,##0.0_-;\-* #,##0.0_-;_-* &quot;-&quot;?_-;_-@_-"/>
    <numFmt numFmtId="188" formatCode="_-* #,##0_-;\-* #,##0_-;_-* &quot;-&quot;??_-;_-@_-"/>
    <numFmt numFmtId="189" formatCode="0.00000"/>
    <numFmt numFmtId="190" formatCode="mmm\-yyyy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1" applyNumberFormat="0" applyAlignment="0" applyProtection="0"/>
    <xf numFmtId="0" fontId="12" fillId="11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17" borderId="0" xfId="0" applyFill="1" applyAlignment="1">
      <alignment horizontal="center"/>
    </xf>
    <xf numFmtId="0" fontId="7" fillId="17" borderId="0" xfId="0" applyFont="1" applyFill="1" applyAlignment="1">
      <alignment/>
    </xf>
    <xf numFmtId="181" fontId="7" fillId="17" borderId="0" xfId="54" applyNumberFormat="1" applyFont="1" applyFill="1" applyAlignment="1">
      <alignment/>
    </xf>
    <xf numFmtId="0" fontId="0" fillId="17" borderId="0" xfId="0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79" fontId="7" fillId="18" borderId="0" xfId="48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30" zoomScaleNormal="130" zoomScalePageLayoutView="0" workbookViewId="0" topLeftCell="A1">
      <selection activeCell="C36" sqref="C36"/>
    </sheetView>
  </sheetViews>
  <sheetFormatPr defaultColWidth="11.00390625" defaultRowHeight="12.75"/>
  <cols>
    <col min="1" max="1" width="5.00390625" style="0" customWidth="1"/>
    <col min="2" max="2" width="13.125" style="0" bestFit="1" customWidth="1"/>
    <col min="3" max="3" width="14.375" style="0" bestFit="1" customWidth="1"/>
    <col min="4" max="4" width="13.625" style="0" bestFit="1" customWidth="1"/>
    <col min="6" max="6" width="12.00390625" style="0" bestFit="1" customWidth="1"/>
    <col min="7" max="7" width="13.00390625" style="0" customWidth="1"/>
  </cols>
  <sheetData>
    <row r="1" spans="1:7" ht="12.75">
      <c r="A1" s="4"/>
      <c r="B1" s="10">
        <v>0</v>
      </c>
      <c r="C1" s="5">
        <v>12</v>
      </c>
      <c r="D1" s="5"/>
      <c r="E1" s="6">
        <v>0.03</v>
      </c>
      <c r="F1" s="5"/>
      <c r="G1" s="7"/>
    </row>
    <row r="2" spans="1:7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">
        <v>1</v>
      </c>
      <c r="B3" s="9">
        <v>39091</v>
      </c>
      <c r="C3" s="2">
        <f>+B1</f>
        <v>0</v>
      </c>
      <c r="D3" s="2">
        <f>E3+F3</f>
        <v>0</v>
      </c>
      <c r="E3" s="2">
        <f>E1*C3</f>
        <v>0</v>
      </c>
      <c r="F3" s="2">
        <v>0</v>
      </c>
      <c r="G3" s="3">
        <f>C3-F3</f>
        <v>0</v>
      </c>
    </row>
    <row r="4" spans="1:7" ht="12.75">
      <c r="A4" s="1">
        <f>1+A3</f>
        <v>2</v>
      </c>
      <c r="B4" s="9">
        <f>_XLL.FECHA.MES(B3,1)</f>
        <v>39122</v>
      </c>
      <c r="C4" s="2">
        <f>G3</f>
        <v>0</v>
      </c>
      <c r="D4" s="2">
        <f>D3</f>
        <v>0</v>
      </c>
      <c r="E4" s="2">
        <f>E3</f>
        <v>0</v>
      </c>
      <c r="F4" s="2">
        <f>F3</f>
        <v>0</v>
      </c>
      <c r="G4" s="3">
        <f>C4-F4</f>
        <v>0</v>
      </c>
    </row>
    <row r="5" spans="1:7" ht="12.75">
      <c r="A5" s="1">
        <f aca="true" t="shared" si="0" ref="A5:A26">1+A4</f>
        <v>3</v>
      </c>
      <c r="B5" s="9">
        <f>_XLL.FECHA.MES(B4,1)</f>
        <v>39150</v>
      </c>
      <c r="C5" s="2">
        <f aca="true" t="shared" si="1" ref="C5:C26">G4</f>
        <v>0</v>
      </c>
      <c r="D5" s="2">
        <f aca="true" t="shared" si="2" ref="D5:F26">D4</f>
        <v>0</v>
      </c>
      <c r="E5" s="2">
        <f t="shared" si="2"/>
        <v>0</v>
      </c>
      <c r="F5" s="2">
        <f t="shared" si="2"/>
        <v>0</v>
      </c>
      <c r="G5" s="3">
        <f aca="true" t="shared" si="3" ref="G5:G26">C5-F5</f>
        <v>0</v>
      </c>
    </row>
    <row r="6" spans="1:7" ht="12.75">
      <c r="A6" s="1">
        <f t="shared" si="0"/>
        <v>4</v>
      </c>
      <c r="B6" s="9">
        <f aca="true" t="shared" si="4" ref="B6:B26">_XLL.FECHA.MES(B5,1)</f>
        <v>39181</v>
      </c>
      <c r="C6" s="2">
        <f t="shared" si="1"/>
        <v>0</v>
      </c>
      <c r="D6" s="2">
        <f t="shared" si="2"/>
        <v>0</v>
      </c>
      <c r="E6" s="2">
        <f t="shared" si="2"/>
        <v>0</v>
      </c>
      <c r="F6" s="2">
        <f t="shared" si="2"/>
        <v>0</v>
      </c>
      <c r="G6" s="3">
        <f t="shared" si="3"/>
        <v>0</v>
      </c>
    </row>
    <row r="7" spans="1:7" ht="12.75">
      <c r="A7" s="1">
        <f t="shared" si="0"/>
        <v>5</v>
      </c>
      <c r="B7" s="9">
        <f t="shared" si="4"/>
        <v>39211</v>
      </c>
      <c r="C7" s="2">
        <f t="shared" si="1"/>
        <v>0</v>
      </c>
      <c r="D7" s="2">
        <f t="shared" si="2"/>
        <v>0</v>
      </c>
      <c r="E7" s="2">
        <f t="shared" si="2"/>
        <v>0</v>
      </c>
      <c r="F7" s="2">
        <f t="shared" si="2"/>
        <v>0</v>
      </c>
      <c r="G7" s="3">
        <f t="shared" si="3"/>
        <v>0</v>
      </c>
    </row>
    <row r="8" spans="1:7" ht="12.75">
      <c r="A8" s="1">
        <f t="shared" si="0"/>
        <v>6</v>
      </c>
      <c r="B8" s="9">
        <f t="shared" si="4"/>
        <v>39242</v>
      </c>
      <c r="C8" s="2">
        <f t="shared" si="1"/>
        <v>0</v>
      </c>
      <c r="D8" s="2">
        <f t="shared" si="2"/>
        <v>0</v>
      </c>
      <c r="E8" s="2">
        <f t="shared" si="2"/>
        <v>0</v>
      </c>
      <c r="F8" s="2">
        <f t="shared" si="2"/>
        <v>0</v>
      </c>
      <c r="G8" s="3">
        <f t="shared" si="3"/>
        <v>0</v>
      </c>
    </row>
    <row r="9" spans="1:7" ht="12.75">
      <c r="A9" s="1">
        <f t="shared" si="0"/>
        <v>7</v>
      </c>
      <c r="B9" s="9">
        <f t="shared" si="4"/>
        <v>39272</v>
      </c>
      <c r="C9" s="2">
        <f t="shared" si="1"/>
        <v>0</v>
      </c>
      <c r="D9" s="2">
        <f t="shared" si="2"/>
        <v>0</v>
      </c>
      <c r="E9" s="2">
        <f t="shared" si="2"/>
        <v>0</v>
      </c>
      <c r="F9" s="2">
        <f t="shared" si="2"/>
        <v>0</v>
      </c>
      <c r="G9" s="3">
        <f t="shared" si="3"/>
        <v>0</v>
      </c>
    </row>
    <row r="10" spans="1:7" ht="12.75">
      <c r="A10" s="1">
        <f t="shared" si="0"/>
        <v>8</v>
      </c>
      <c r="B10" s="9">
        <f t="shared" si="4"/>
        <v>39303</v>
      </c>
      <c r="C10" s="2">
        <f t="shared" si="1"/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3">
        <f t="shared" si="3"/>
        <v>0</v>
      </c>
    </row>
    <row r="11" spans="1:7" ht="12.75">
      <c r="A11" s="1">
        <f t="shared" si="0"/>
        <v>9</v>
      </c>
      <c r="B11" s="9">
        <f t="shared" si="4"/>
        <v>39334</v>
      </c>
      <c r="C11" s="2">
        <f t="shared" si="1"/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3">
        <f t="shared" si="3"/>
        <v>0</v>
      </c>
    </row>
    <row r="12" spans="1:7" ht="12.75">
      <c r="A12" s="1">
        <f t="shared" si="0"/>
        <v>10</v>
      </c>
      <c r="B12" s="9">
        <f t="shared" si="4"/>
        <v>39364</v>
      </c>
      <c r="C12" s="2">
        <f t="shared" si="1"/>
        <v>0</v>
      </c>
      <c r="D12" s="2">
        <f t="shared" si="2"/>
        <v>0</v>
      </c>
      <c r="E12" s="2">
        <f t="shared" si="2"/>
        <v>0</v>
      </c>
      <c r="F12" s="2">
        <f t="shared" si="2"/>
        <v>0</v>
      </c>
      <c r="G12" s="3">
        <f t="shared" si="3"/>
        <v>0</v>
      </c>
    </row>
    <row r="13" spans="1:7" ht="12.75">
      <c r="A13" s="1">
        <f t="shared" si="0"/>
        <v>11</v>
      </c>
      <c r="B13" s="9">
        <f t="shared" si="4"/>
        <v>39395</v>
      </c>
      <c r="C13" s="2">
        <f t="shared" si="1"/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3">
        <f t="shared" si="3"/>
        <v>0</v>
      </c>
    </row>
    <row r="14" spans="1:7" ht="12.75">
      <c r="A14" s="1">
        <f t="shared" si="0"/>
        <v>12</v>
      </c>
      <c r="B14" s="9">
        <f t="shared" si="4"/>
        <v>39425</v>
      </c>
      <c r="C14" s="2">
        <f t="shared" si="1"/>
        <v>0</v>
      </c>
      <c r="D14" s="2">
        <f t="shared" si="2"/>
        <v>0</v>
      </c>
      <c r="E14" s="2">
        <f t="shared" si="2"/>
        <v>0</v>
      </c>
      <c r="F14" s="2">
        <f>C3</f>
        <v>0</v>
      </c>
      <c r="G14" s="3">
        <f t="shared" si="3"/>
        <v>0</v>
      </c>
    </row>
    <row r="15" spans="1:7" ht="12.75">
      <c r="A15" s="1">
        <f t="shared" si="0"/>
        <v>13</v>
      </c>
      <c r="B15" s="9">
        <f t="shared" si="4"/>
        <v>39456</v>
      </c>
      <c r="C15" s="2">
        <f t="shared" si="1"/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3">
        <f t="shared" si="3"/>
        <v>0</v>
      </c>
    </row>
    <row r="16" spans="1:7" ht="12.75">
      <c r="A16" s="1">
        <f t="shared" si="0"/>
        <v>14</v>
      </c>
      <c r="B16" s="9">
        <f t="shared" si="4"/>
        <v>39487</v>
      </c>
      <c r="C16" s="2">
        <f t="shared" si="1"/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3">
        <f t="shared" si="3"/>
        <v>0</v>
      </c>
    </row>
    <row r="17" spans="1:7" ht="12.75">
      <c r="A17" s="1">
        <f t="shared" si="0"/>
        <v>15</v>
      </c>
      <c r="B17" s="9">
        <f t="shared" si="4"/>
        <v>39516</v>
      </c>
      <c r="C17" s="2">
        <f t="shared" si="1"/>
        <v>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3">
        <f t="shared" si="3"/>
        <v>0</v>
      </c>
    </row>
    <row r="18" spans="1:7" ht="12.75">
      <c r="A18" s="1">
        <f t="shared" si="0"/>
        <v>16</v>
      </c>
      <c r="B18" s="9">
        <f t="shared" si="4"/>
        <v>39547</v>
      </c>
      <c r="C18" s="2">
        <f t="shared" si="1"/>
        <v>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3">
        <f t="shared" si="3"/>
        <v>0</v>
      </c>
    </row>
    <row r="19" spans="1:7" ht="12.75">
      <c r="A19" s="1">
        <f t="shared" si="0"/>
        <v>17</v>
      </c>
      <c r="B19" s="9">
        <f t="shared" si="4"/>
        <v>39577</v>
      </c>
      <c r="C19" s="2">
        <f t="shared" si="1"/>
        <v>0</v>
      </c>
      <c r="D19" s="2">
        <f t="shared" si="2"/>
        <v>0</v>
      </c>
      <c r="E19" s="2">
        <f t="shared" si="2"/>
        <v>0</v>
      </c>
      <c r="F19" s="2">
        <f t="shared" si="2"/>
        <v>0</v>
      </c>
      <c r="G19" s="3">
        <f t="shared" si="3"/>
        <v>0</v>
      </c>
    </row>
    <row r="20" spans="1:7" ht="12.75">
      <c r="A20" s="1">
        <f t="shared" si="0"/>
        <v>18</v>
      </c>
      <c r="B20" s="9">
        <f t="shared" si="4"/>
        <v>39608</v>
      </c>
      <c r="C20" s="2">
        <f t="shared" si="1"/>
        <v>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3">
        <f t="shared" si="3"/>
        <v>0</v>
      </c>
    </row>
    <row r="21" spans="1:7" ht="12.75">
      <c r="A21" s="1">
        <f t="shared" si="0"/>
        <v>19</v>
      </c>
      <c r="B21" s="9">
        <f t="shared" si="4"/>
        <v>39638</v>
      </c>
      <c r="C21" s="2">
        <f t="shared" si="1"/>
        <v>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3">
        <f t="shared" si="3"/>
        <v>0</v>
      </c>
    </row>
    <row r="22" spans="1:7" ht="12.75">
      <c r="A22" s="1">
        <f t="shared" si="0"/>
        <v>20</v>
      </c>
      <c r="B22" s="9">
        <f t="shared" si="4"/>
        <v>39669</v>
      </c>
      <c r="C22" s="2">
        <f t="shared" si="1"/>
        <v>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3">
        <f t="shared" si="3"/>
        <v>0</v>
      </c>
    </row>
    <row r="23" spans="1:7" ht="12.75">
      <c r="A23" s="1">
        <f t="shared" si="0"/>
        <v>21</v>
      </c>
      <c r="B23" s="9">
        <f t="shared" si="4"/>
        <v>39700</v>
      </c>
      <c r="C23" s="2">
        <f t="shared" si="1"/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3">
        <f t="shared" si="3"/>
        <v>0</v>
      </c>
    </row>
    <row r="24" spans="1:7" ht="12.75">
      <c r="A24" s="1">
        <f t="shared" si="0"/>
        <v>22</v>
      </c>
      <c r="B24" s="9">
        <f t="shared" si="4"/>
        <v>39730</v>
      </c>
      <c r="C24" s="2">
        <f t="shared" si="1"/>
        <v>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3">
        <f t="shared" si="3"/>
        <v>0</v>
      </c>
    </row>
    <row r="25" spans="1:7" ht="12.75">
      <c r="A25" s="1">
        <f t="shared" si="0"/>
        <v>23</v>
      </c>
      <c r="B25" s="9">
        <f t="shared" si="4"/>
        <v>39761</v>
      </c>
      <c r="C25" s="2">
        <f t="shared" si="1"/>
        <v>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3">
        <f t="shared" si="3"/>
        <v>0</v>
      </c>
    </row>
    <row r="26" spans="1:7" ht="12.75">
      <c r="A26" s="1">
        <f t="shared" si="0"/>
        <v>24</v>
      </c>
      <c r="B26" s="9">
        <f t="shared" si="4"/>
        <v>39791</v>
      </c>
      <c r="C26" s="2">
        <f t="shared" si="1"/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3">
        <f t="shared" si="3"/>
        <v>0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Presta Simple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Celaya Bolaños</dc:creator>
  <cp:keywords/>
  <dc:description/>
  <cp:lastModifiedBy>Diseñador SR</cp:lastModifiedBy>
  <dcterms:created xsi:type="dcterms:W3CDTF">2011-10-18T10:36:21Z</dcterms:created>
  <dcterms:modified xsi:type="dcterms:W3CDTF">2012-04-21T00:23:57Z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